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2e62f8468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uation" sheetId="1" r:id="R0f7a37a508284f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%"/>
    <x:numFmt numFmtId="202" formatCode="#,##0.00"/>
  </x:numFmts>
  <x:fonts count="8">
    <x:font>
      <x:sz val="11"/>
      <x:name val="Carlito"/>
    </x:font>
    <x:font>
      <x:sz val="11"/>
      <x:name val="Arial"/>
    </x:font>
    <x:font>
      <x:sz val="12"/>
      <x:name val="Arial"/>
    </x:font>
    <x:font>
      <x:sz val="18"/>
      <x:name val="Arial"/>
    </x:font>
    <x:font>
      <x:sz val="18"/>
      <x:color rgb="FFFFFFFF"/>
      <x:name val="Arial"/>
    </x:font>
    <x:font>
      <x:sz val="12"/>
      <x:color rgb="FFFFFFFF"/>
      <x:name val="Arial"/>
    </x:font>
    <x:font>
      <x:b/>
      <x:sz val="12"/>
      <x:name val="Arial"/>
    </x:font>
    <x:font>
      <x:sz val="12"/>
      <x:color rgb="FF1468B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191D"/>
      </x:patternFill>
    </x:fill>
    <x:fill>
      <x:patternFill patternType="solid">
        <x:fgColor rgb="FFECEEF0"/>
      </x:patternFill>
    </x:fill>
    <x:fill>
      <x:patternFill patternType="solid">
        <x:fgColor rgb="FFF1F7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0" fontId="7" fillId="4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201" fontId="2" fillId="0" borderId="0" xfId="0" applyNumberFormat="1" applyFont="1" applyFill="1" applyBorder="1" applyAlignment="1">
      <x:alignment wrapText="1"/>
    </x:xf>
    <x:xf numFmtId="201" fontId="7" fillId="4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e9af3182e4d90" /><Relationship Type="http://schemas.openxmlformats.org/officeDocument/2006/relationships/theme" Target="/xl/theme/theme1.xml" Id="R82c01b4ab8b54af9" /><Relationship Type="http://schemas.openxmlformats.org/officeDocument/2006/relationships/sharedStrings" Target="/xl/sharedStrings.xml" Id="R27259b82df1e4f40" /><Relationship Type="http://schemas.openxmlformats.org/officeDocument/2006/relationships/worksheet" Target="/xl/worksheets/sheet1.xml" Id="R0f7a37a508284f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28" customHeight="1">
      <x:c r="A1" s="7" t="str">
        <x:v>TorontoStarts valuation and dilution worksheet</x:v>
      </x:c>
      <x:c r="B1" s="8"/>
      <x:c r="C1" s="8"/>
      <x:c r="D1" s="8"/>
    </x:row>
    <x:row r="2" ht="42" customHeight="1">
      <x:c r="A2" s="3" t="str">
        <x:v>Illustrative CAD cases. Blue cells are editable inputs. Simple priced round; excludes notes, SAFEs and preferences.</x:v>
      </x:c>
      <x:c r="B2" s="3"/>
      <x:c r="C2" s="3"/>
      <x:c r="D2" s="3"/>
    </x:row>
    <x:row r="3" ht="28" customHeight="1">
      <x:c r="A3" s="3"/>
      <x:c r="B3" s="3"/>
      <x:c r="C3" s="3"/>
      <x:c r="D3" s="3"/>
    </x:row>
    <x:row r="4" ht="28" customHeight="1">
      <x:c r="A4" s="10" t="str">
        <x:v>Case</x:v>
      </x:c>
      <x:c r="B4" s="10" t="str">
        <x:v>Low</x:v>
      </x:c>
      <x:c r="C4" s="10" t="str">
        <x:v>Base</x:v>
      </x:c>
      <x:c r="D4" s="10" t="str">
        <x:v>High</x:v>
      </x:c>
    </x:row>
    <x:row r="5" ht="28" customHeight="1">
      <x:c r="A5" s="3" t="str">
        <x:v>Pre-money valuation</x:v>
      </x:c>
      <x:c r="B5" s="13" t="n">
        <x:v>3000000</x:v>
      </x:c>
      <x:c r="C5" s="13" t="n">
        <x:v>4000000</x:v>
      </x:c>
      <x:c r="D5" s="13" t="n">
        <x:v>5000000</x:v>
      </x:c>
    </x:row>
    <x:row r="6" ht="28" customHeight="1">
      <x:c r="A6" s="3" t="str">
        <x:v>New investment</x:v>
      </x:c>
      <x:c r="B6" s="13" t="n">
        <x:v>1000000</x:v>
      </x:c>
      <x:c r="C6" s="13" t="n">
        <x:v>1000000</x:v>
      </x:c>
      <x:c r="D6" s="13" t="n">
        <x:v>1000000</x:v>
      </x:c>
    </x:row>
    <x:row r="7" ht="28" customHeight="1">
      <x:c r="A7" s="3" t="str">
        <x:v>Post-money valuation</x:v>
      </x:c>
      <x:c r="B7" s="14" t="n">
        <x:f>B5+B6</x:f>
        <x:v>4000000</x:v>
      </x:c>
      <x:c r="C7" s="14" t="n">
        <x:f>C5+C6</x:f>
        <x:v>5000000</x:v>
      </x:c>
      <x:c r="D7" s="14" t="n">
        <x:f>D5+D6</x:f>
        <x:v>6000000</x:v>
      </x:c>
    </x:row>
    <x:row r="8" ht="28" customHeight="1">
      <x:c r="A8" s="3" t="str">
        <x:v>New investor ownership</x:v>
      </x:c>
      <x:c r="B8" s="15" t="n">
        <x:f>IF(B7&gt;0,B6/B7,0)</x:f>
        <x:v>0.25</x:v>
      </x:c>
      <x:c r="C8" s="15" t="n">
        <x:f>IF(C7&gt;0,C6/C7,0)</x:f>
        <x:v>0.2</x:v>
      </x:c>
      <x:c r="D8" s="15" t="n">
        <x:f>IF(D7&gt;0,D6/D7,0)</x:f>
        <x:v>0.16666666666666666</x:v>
      </x:c>
    </x:row>
    <x:row r="9" ht="28" customHeight="1">
      <x:c r="A9" s="3" t="str">
        <x:v>New post-round option pool</x:v>
      </x:c>
      <x:c r="B9" s="16" t="n">
        <x:v>0.1</x:v>
      </x:c>
      <x:c r="C9" s="16" t="n">
        <x:v>0.1</x:v>
      </x:c>
      <x:c r="D9" s="16" t="n">
        <x:v>0.1</x:v>
      </x:c>
    </x:row>
    <x:row r="10" ht="28" customHeight="1">
      <x:c r="A10" s="3" t="str">
        <x:v>Existing holder ownership</x:v>
      </x:c>
      <x:c r="B10" s="15" t="n">
        <x:f>1-B8-B9</x:f>
        <x:v>0.65</x:v>
      </x:c>
      <x:c r="C10" s="15" t="n">
        <x:f>1-C8-C9</x:f>
        <x:v>0.7000000000000001</x:v>
      </x:c>
      <x:c r="D10" s="15" t="n">
        <x:f>1-D8-D9</x:f>
        <x:v>0.7333333333333334</x:v>
      </x:c>
    </x:row>
    <x:row r="11" ht="28" customHeight="1">
      <x:c r="A11" s="3" t="str">
        <x:v>Ownership check</x:v>
      </x:c>
      <x:c r="B11" s="15" t="n">
        <x:f>SUM(B8:B10)</x:f>
        <x:v>1</x:v>
      </x:c>
      <x:c r="C11" s="15" t="n">
        <x:f>SUM(C8:C10)</x:f>
        <x:v>1</x:v>
      </x:c>
      <x:c r="D11" s="15" t="n">
        <x:f>SUM(D8:D10)</x:f>
        <x:v>1</x:v>
      </x:c>
    </x:row>
    <x:row r="12" ht="28" customHeight="1">
      <x:c r="A12" s="3"/>
      <x:c r="B12" s="3"/>
      <x:c r="C12" s="3"/>
      <x:c r="D12" s="3"/>
    </x:row>
    <x:row r="13" ht="28" customHeight="1">
      <x:c r="A13" s="3" t="str">
        <x:v>Milestone funded</x:v>
      </x:c>
      <x:c r="B13" s="3" t="str">
        <x:v>Describe the outcome</x:v>
      </x:c>
      <x:c r="C13" s="3" t="str"/>
      <x:c r="D13" s="3" t="str"/>
    </x:row>
    <x:row r="14" ht="28" customHeight="1">
      <x:c r="A14" s="3" t="str">
        <x:v>Time to milestone (months)</x:v>
      </x:c>
      <x:c r="B14" s="12" t="n">
        <x:v>12</x:v>
      </x:c>
      <x:c r="C14" s="12" t="n">
        <x:v>12</x:v>
      </x:c>
      <x:c r="D14" s="12" t="n">
        <x:v>12</x:v>
      </x:c>
    </x:row>
    <x:row r="15" ht="28" customHeight="1">
      <x:c r="A15" s="3" t="str">
        <x:v>New capital per month</x:v>
      </x:c>
      <x:c r="B15" s="17" t="n">
        <x:f>IF(B14&gt;0,B6/B14,0)</x:f>
        <x:v>83333.33333333333</x:v>
      </x:c>
      <x:c r="C15" s="17" t="n">
        <x:f>IF(C14&gt;0,C6/C14,0)</x:f>
        <x:v>83333.33333333333</x:v>
      </x:c>
      <x:c r="D15" s="17" t="n">
        <x:f>IF(D14&gt;0,D6/D14,0)</x:f>
        <x:v>83333.33333333333</x:v>
      </x:c>
    </x:row>
    <x:row r="16" ht="28" customHeight="1">
      <x:c r="A16" s="3"/>
      <x:c r="B16" s="3"/>
      <x:c r="C16" s="3"/>
      <x:c r="D16" s="3"/>
    </x:row>
    <x:row r="17" ht="42" customHeight="1">
      <x:c r="A17" s="3" t="str">
        <x:v>Existing holder ownership assumes a newly created post-round pool and no other share changes. A pre-money pool top-up differs.</x:v>
      </x:c>
      <x:c r="B17" s="3"/>
      <x:c r="C17" s="3"/>
      <x:c r="D17" s="3"/>
    </x:row>
    <x:row r="18" ht="28" customHeight="1">
      <x:c r="A18" s="3"/>
      <x:c r="B18" s="3"/>
      <x:c r="C18" s="3"/>
      <x:c r="D18" s="3"/>
    </x:row>
    <x:row r="19" ht="42" customHeight="1">
      <x:c r="A19" s="3" t="str">
        <x:v>Evidence log: enter paid customers, revenue period, retention, pilot results, margins and relevant comparable deals below.</x:v>
      </x:c>
      <x:c r="B19" s="3"/>
      <x:c r="C19" s="3"/>
      <x:c r="D19" s="3"/>
    </x:row>
    <x:row r="20" ht="28" customHeight="1">
      <x:c r="A20" s="10" t="str">
        <x:v>Measure</x:v>
      </x:c>
      <x:c r="B20" s="10" t="str">
        <x:v>Value</x:v>
      </x:c>
      <x:c r="C20" s="10" t="str">
        <x:v>Period / source</x:v>
      </x:c>
      <x:c r="D20" s="10" t="str">
        <x:v>Unknown or next test</x:v>
      </x:c>
    </x:row>
    <x:row r="21" ht="28" customHeight="1">
      <x:c r="A21" s="3" t="str">
        <x:v>Paid customers</x:v>
      </x:c>
      <x:c r="B21" s="12" t="str"/>
      <x:c r="C21" s="12" t="str"/>
      <x:c r="D21" s="12" t="str"/>
    </x:row>
    <x:row r="22" ht="28" customHeight="1">
      <x:c r="A22" s="3" t="str">
        <x:v>Revenue</x:v>
      </x:c>
      <x:c r="B22" s="12" t="str"/>
      <x:c r="C22" s="12" t="str"/>
      <x:c r="D22" s="12" t="str"/>
    </x:row>
    <x:row r="23" ht="28" customHeight="1">
      <x:c r="A23" s="3" t="str">
        <x:v>Pilot renewals</x:v>
      </x:c>
      <x:c r="B23" s="12" t="str"/>
      <x:c r="C23" s="12" t="str"/>
      <x:c r="D23" s="12" t="str"/>
    </x:row>
    <x:row r="24" ht="28" customHeight="1">
      <x:c r="A24" s="3" t="str">
        <x:v>Margin / sales cycle</x:v>
      </x:c>
      <x:c r="B24" s="12" t="str"/>
      <x:c r="C24" s="12" t="str"/>
      <x:c r="D24" s="12" t="str"/>
    </x:row>
  </x:sheetData>
  <x:mergeCells>
    <x:mergeCell ref="A1:D1"/>
    <x:mergeCell ref="A2:D2"/>
    <x:mergeCell ref="A17:D17"/>
    <x:mergeCell ref="A19:D19"/>
  </x:mergeCells>
  <x:pageMargins left="0.7" right="0.7" top="0.75" bottom="0.75" header="0.3" footer="0.3"/>
</x:worksheet>
</file>